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'Лист1'!$A$1:$G$97</definedName>
  </definedNames>
  <calcPr fullCalcOnLoad="1"/>
</workbook>
</file>

<file path=xl/sharedStrings.xml><?xml version="1.0" encoding="utf-8"?>
<sst xmlns="http://schemas.openxmlformats.org/spreadsheetml/2006/main" count="412" uniqueCount="121">
  <si>
    <r>
      <t xml:space="preserve">        </t>
    </r>
    <r>
      <rPr>
        <b/>
        <sz val="12"/>
        <color indexed="8"/>
        <rFont val="Times New Roman"/>
        <family val="1"/>
      </rPr>
      <t>Ведомственная структура расходов бюджета муниципального образования</t>
    </r>
  </si>
  <si>
    <t xml:space="preserve"> (тыс. рублей)</t>
  </si>
  <si>
    <t>Наименование показателя</t>
  </si>
  <si>
    <t>Мин</t>
  </si>
  <si>
    <t>Рз</t>
  </si>
  <si>
    <t>ПР</t>
  </si>
  <si>
    <t>ВР</t>
  </si>
  <si>
    <t>Сумма</t>
  </si>
  <si>
    <t>Общегосударственные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</si>
  <si>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</si>
  <si>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</si>
  <si>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</si>
  <si>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</si>
  <si>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</si>
  <si>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</si>
  <si>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</si>
  <si>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</si>
  <si>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</si>
  <si>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</si>
  <si>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</si>
  <si>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ВСЕГО РАСХОДОВ</t>
  </si>
  <si>
    <t>Кузоватовского района</t>
  </si>
  <si>
    <t>Ульяновской области</t>
  </si>
  <si>
    <t>01</t>
  </si>
  <si>
    <t>03</t>
  </si>
  <si>
    <t>04</t>
  </si>
  <si>
    <t>02</t>
  </si>
  <si>
    <t>ЦС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</si>
  <si>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</si>
  <si>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</si>
  <si>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05</t>
  </si>
  <si>
    <t>08</t>
  </si>
  <si>
    <t>540</t>
  </si>
  <si>
    <t>Мероприятия в рамках непрограммных направлений деятельности</t>
  </si>
  <si>
    <t>муниципального образования</t>
  </si>
  <si>
    <t>Кузоватовское городское поселение</t>
  </si>
  <si>
    <t xml:space="preserve">Приложение  6                </t>
  </si>
  <si>
    <t>Администрация муниципального образования "Кузоватовский район" Ульяновской области</t>
  </si>
  <si>
    <t>500</t>
  </si>
  <si>
    <t>244</t>
  </si>
  <si>
    <t>13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</si>
  <si>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</si>
  <si>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</si>
  <si>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</si>
  <si>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Мероприятия в области строительства, архитектуры и градостроительства</t>
  </si>
  <si>
    <t>12</t>
  </si>
  <si>
    <t>Жилищное хозяйство</t>
  </si>
  <si>
    <t>Субсидии юридическим лицам (кроме некоммерческих организаций) индивидуальным предпринимателям, физическим лицам</t>
  </si>
  <si>
    <t>Организация и содержание мест захоронения</t>
  </si>
  <si>
    <t>Другие вопросы в области жилищно-коммунального хозяйства</t>
  </si>
  <si>
    <t>810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</si>
  <si>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</si>
  <si>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</si>
  <si>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</si>
  <si>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</si>
  <si>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</si>
  <si>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сопртивные мероприятия</t>
  </si>
  <si>
    <t>10</t>
  </si>
  <si>
    <t>11</t>
  </si>
  <si>
    <t>Другие вопросы в области национальной экономики</t>
  </si>
  <si>
    <t>Капитальный ремонт автомобильных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</si>
  <si>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</si>
  <si>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Кузоватовское городское поселение на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</si>
  <si>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</si>
  <si>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</si>
  <si>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</si>
  <si>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</si>
  <si>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обл</t>
  </si>
  <si>
    <t>собств</t>
  </si>
  <si>
    <t>ост собств 2015</t>
  </si>
  <si>
    <t>ост безв 2015</t>
  </si>
  <si>
    <t>безв 207</t>
  </si>
  <si>
    <t>межб район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</si>
  <si>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</si>
  <si>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</si>
  <si>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</si>
  <si>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</si>
  <si>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</si>
  <si>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</si>
  <si>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</si>
  <si>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</si>
  <si>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</si>
  <si>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</si>
  <si>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</si>
  <si>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</si>
  <si>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</si>
  <si>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</si>
  <si>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</si>
  <si>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</si>
  <si>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</si>
  <si>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</si>
  <si>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</si>
  <si>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</si>
  <si>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</si>
  <si>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</si>
  <si>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</si>
  <si>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</si>
  <si>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</si>
  <si>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</si>
  <si>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</si>
  <si>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</si>
  <si>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</si>
  <si>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>11 0 00 10170</t>
  </si>
  <si>
    <t>11 0 00 10100</t>
  </si>
  <si>
    <t>Ремонт многоквартирных домов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</si>
  <si>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</si>
  <si>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81 0 00 00000</t>
  </si>
  <si>
    <t>96 0 00 00000</t>
  </si>
  <si>
    <t>96 0 00 81010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</si>
  <si>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</si>
  <si>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96 0 00 81030</t>
  </si>
  <si>
    <t>96 0 00 81040</t>
  </si>
  <si>
    <t>96 0 00 81050</t>
  </si>
  <si>
    <t>84 0 00 00000</t>
  </si>
  <si>
    <t>Муниципальная прогамма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</si>
  <si>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Доплаты к пенсиям муниципальных служащих</t>
  </si>
  <si>
    <t>11 0 00 10180</t>
  </si>
  <si>
    <t>11 0 00 10190</t>
  </si>
  <si>
    <t>к  решению  Совета депутатов</t>
  </si>
  <si>
    <t>73 0 00 80030</t>
  </si>
  <si>
    <t xml:space="preserve">от  25.12.2015г.         № 26/28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</si>
</sst>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righ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164" fontId="40" fillId="33" borderId="10" xfId="0" applyNumberFormat="1" applyFont="1" applyFill="1" applyBorder="1" applyAlignment="1">
      <alignment horizontal="right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0" fontId="43" fillId="33" borderId="0" xfId="0" applyFont="1" applyFill="1" applyAlignment="1">
      <alignment/>
    </xf>
    <xf numFmtId="0" fontId="2" fillId="33" borderId="0" xfId="33" applyFont="1" applyFill="1">
      <alignment/>
      <protection/>
    </xf>
    <xf numFmtId="0" fontId="39" fillId="33" borderId="0" xfId="0" applyFont="1" applyFill="1" applyAlignment="1">
      <alignment horizontal="left"/>
    </xf>
    <xf numFmtId="49" fontId="43" fillId="33" borderId="0" xfId="0" applyNumberFormat="1" applyFont="1" applyFill="1" applyAlignment="1">
      <alignment horizontal="center" vertical="top"/>
    </xf>
    <xf numFmtId="0" fontId="39" fillId="33" borderId="0" xfId="0" applyFont="1" applyFill="1" applyAlignment="1">
      <alignment horizontal="left" vertical="top"/>
    </xf>
    <xf numFmtId="0" fontId="43" fillId="33" borderId="0" xfId="0" applyFont="1" applyFill="1" applyAlignment="1">
      <alignment vertical="top"/>
    </xf>
    <xf numFmtId="49" fontId="39" fillId="33" borderId="0" xfId="0" applyNumberFormat="1" applyFont="1" applyFill="1" applyAlignment="1">
      <alignment horizontal="center" vertical="top"/>
    </xf>
    <xf numFmtId="0" fontId="43" fillId="33" borderId="0" xfId="0" applyFont="1" applyFill="1" applyAlignment="1">
      <alignment horizontal="right" vertical="top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165" fontId="40" fillId="33" borderId="10" xfId="0" applyNumberFormat="1" applyFont="1" applyFill="1" applyBorder="1" applyAlignment="1">
      <alignment horizontal="right" vertical="top" wrapText="1"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5" fillId="33" borderId="11" xfId="33" applyNumberFormat="1" applyFont="1" applyFill="1" applyBorder="1" applyAlignment="1">
      <alignment horizontal="right" vertical="top"/>
      <protection/>
    </xf>
    <xf numFmtId="49" fontId="5" fillId="33" borderId="10" xfId="33" applyNumberFormat="1" applyFont="1" applyFill="1" applyBorder="1" applyAlignment="1">
      <alignment vertical="top" wrapText="1"/>
      <protection/>
    </xf>
    <xf numFmtId="49" fontId="5" fillId="33" borderId="10" xfId="33" applyNumberFormat="1" applyFont="1" applyFill="1" applyBorder="1" applyAlignment="1">
      <alignment horizontal="center" vertical="top"/>
      <protection/>
    </xf>
    <xf numFmtId="0" fontId="5" fillId="33" borderId="10" xfId="33" applyNumberFormat="1" applyFont="1" applyFill="1" applyBorder="1" applyAlignment="1">
      <alignment horizontal="right" vertical="top"/>
      <protection/>
    </xf>
    <xf numFmtId="0" fontId="2" fillId="33" borderId="12" xfId="33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0" fontId="2" fillId="33" borderId="13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0" fontId="2" fillId="33" borderId="10" xfId="33" applyFont="1" applyFill="1" applyBorder="1" applyAlignment="1">
      <alignment vertical="top" wrapText="1"/>
      <protection/>
    </xf>
    <xf numFmtId="49" fontId="5" fillId="33" borderId="14" xfId="33" applyNumberFormat="1" applyFont="1" applyFill="1" applyBorder="1" applyAlignment="1">
      <alignment horizontal="center" vertical="top"/>
      <protection/>
    </xf>
    <xf numFmtId="0" fontId="5" fillId="33" borderId="14" xfId="33" applyNumberFormat="1" applyFont="1" applyFill="1" applyBorder="1" applyAlignment="1">
      <alignment horizontal="right" vertical="top"/>
      <protection/>
    </xf>
    <xf numFmtId="0" fontId="3" fillId="33" borderId="10" xfId="33" applyFont="1" applyFill="1" applyBorder="1" applyAlignment="1">
      <alignment vertical="top" wrapText="1"/>
      <protection/>
    </xf>
    <xf numFmtId="0" fontId="5" fillId="33" borderId="10" xfId="0" applyFont="1" applyFill="1" applyBorder="1" applyAlignment="1">
      <alignment horizontal="center" vertical="top"/>
    </xf>
    <xf numFmtId="0" fontId="6" fillId="33" borderId="14" xfId="33" applyNumberFormat="1" applyFont="1" applyFill="1" applyBorder="1" applyAlignment="1">
      <alignment horizontal="right" vertical="top"/>
      <protection/>
    </xf>
    <xf numFmtId="49" fontId="5" fillId="33" borderId="15" xfId="33" applyNumberFormat="1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43" fillId="33" borderId="0" xfId="0" applyFont="1" applyFill="1" applyAlignment="1">
      <alignment horizontal="right"/>
    </xf>
    <xf numFmtId="0" fontId="4" fillId="33" borderId="0" xfId="33" applyFont="1" applyFill="1">
      <alignment/>
      <protection/>
    </xf>
    <xf numFmtId="166" fontId="4" fillId="33" borderId="0" xfId="33" applyNumberFormat="1" applyFont="1" applyFill="1">
      <alignment/>
      <protection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49" fontId="6" fillId="33" borderId="10" xfId="33" applyNumberFormat="1" applyFont="1" applyFill="1" applyBorder="1" applyAlignment="1">
      <alignment horizontal="center" vertical="top"/>
      <protection/>
    </xf>
    <xf numFmtId="49" fontId="4" fillId="33" borderId="0" xfId="33" applyNumberFormat="1" applyFont="1" applyFill="1" applyBorder="1" applyAlignment="1">
      <alignment horizontal="center"/>
      <protection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" fillId="33" borderId="0" xfId="33" applyFont="1" applyFill="1" applyBorder="1" applyAlignment="1">
      <alignment horizontal="center"/>
      <protection/>
    </xf>
    <xf numFmtId="0" fontId="39" fillId="33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7.140625" style="50" customWidth="1"/>
    <col min="2" max="2" width="8.140625" style="16" customWidth="1"/>
    <col min="3" max="4" width="7.140625" style="16" customWidth="1"/>
    <col min="5" max="5" width="14.140625" style="16" customWidth="1"/>
    <col min="6" max="6" width="8.140625" style="16" customWidth="1"/>
    <col min="7" max="7" width="14.7109375" style="44" customWidth="1"/>
    <col min="8" max="9" width="11.57421875" style="13" customWidth="1"/>
    <col min="10" max="10" width="12.57421875" style="13" customWidth="1"/>
    <col min="11" max="16384" width="9.140625" style="13" customWidth="1"/>
  </cols>
  <sheetData>
    <row r="1" spans="1:7" ht="15.75">
      <c r="A1" s="15"/>
      <c r="D1" s="57" t="s">
        <v>36</v>
      </c>
      <c r="E1" s="57"/>
      <c r="F1" s="57"/>
      <c r="G1" s="57"/>
    </row>
    <row r="2" spans="1:7" ht="15.75">
      <c r="A2" s="15"/>
      <c r="D2" s="57" t="s">
        <v>118</v>
      </c>
      <c r="E2" s="57"/>
      <c r="F2" s="57"/>
      <c r="G2" s="57"/>
    </row>
    <row r="3" spans="1:7" ht="15.75">
      <c r="A3" s="15"/>
      <c r="D3" s="57" t="s">
        <v>34</v>
      </c>
      <c r="E3" s="57"/>
      <c r="F3" s="57"/>
      <c r="G3" s="57"/>
    </row>
    <row r="4" spans="1:7" ht="15.75">
      <c r="A4" s="15"/>
      <c r="D4" s="57" t="s">
        <v>35</v>
      </c>
      <c r="E4" s="57"/>
      <c r="F4" s="57"/>
      <c r="G4" s="57"/>
    </row>
    <row r="5" spans="1:7" ht="15.75">
      <c r="A5" s="15"/>
      <c r="D5" s="57" t="s">
        <v>21</v>
      </c>
      <c r="E5" s="57"/>
      <c r="F5" s="57"/>
      <c r="G5" s="57"/>
    </row>
    <row r="6" spans="1:7" s="18" customFormat="1" ht="15.75">
      <c r="A6" s="17"/>
      <c r="B6" s="16"/>
      <c r="C6" s="16"/>
      <c r="D6" s="57" t="s">
        <v>22</v>
      </c>
      <c r="E6" s="57"/>
      <c r="F6" s="57"/>
      <c r="G6" s="57"/>
    </row>
    <row r="7" spans="1:7" s="18" customFormat="1" ht="15.75">
      <c r="A7" s="17"/>
      <c r="B7" s="16"/>
      <c r="C7" s="16"/>
      <c r="D7" s="57" t="s">
        <v>120</v>
      </c>
      <c r="E7" s="57"/>
      <c r="F7" s="57"/>
      <c r="G7" s="57"/>
    </row>
    <row r="8" spans="1:7" s="18" customFormat="1" ht="15.75">
      <c r="A8" s="17"/>
      <c r="B8" s="16"/>
      <c r="C8" s="16"/>
      <c r="D8" s="19"/>
      <c r="E8" s="16"/>
      <c r="F8" s="16"/>
      <c r="G8" s="20"/>
    </row>
    <row r="9" spans="1:7" ht="15.75">
      <c r="A9" s="53" t="s">
        <v>0</v>
      </c>
      <c r="B9" s="53"/>
      <c r="C9" s="53"/>
      <c r="D9" s="53"/>
      <c r="E9" s="53"/>
      <c r="F9" s="53"/>
      <c r="G9" s="53"/>
    </row>
    <row r="10" spans="1:7" ht="15.75">
      <c r="A10" s="54" t="s">
        <v>62</v>
      </c>
      <c r="B10" s="54"/>
      <c r="C10" s="54"/>
      <c r="D10" s="54"/>
      <c r="E10" s="54"/>
      <c r="F10" s="54"/>
      <c r="G10" s="54"/>
    </row>
    <row r="11" spans="1:7" ht="15.75">
      <c r="A11" s="15"/>
      <c r="F11" s="55" t="s">
        <v>1</v>
      </c>
      <c r="G11" s="55"/>
    </row>
    <row r="12" spans="1:7" ht="15.75">
      <c r="A12" s="21" t="s">
        <v>2</v>
      </c>
      <c r="B12" s="1" t="s">
        <v>3</v>
      </c>
      <c r="C12" s="1" t="s">
        <v>4</v>
      </c>
      <c r="D12" s="1" t="s">
        <v>5</v>
      </c>
      <c r="E12" s="1" t="s">
        <v>27</v>
      </c>
      <c r="F12" s="1" t="s">
        <v>6</v>
      </c>
      <c r="G12" s="21" t="s">
        <v>7</v>
      </c>
    </row>
    <row r="13" spans="1:7" s="23" customFormat="1" ht="15.75">
      <c r="A13" s="2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22">
        <v>7</v>
      </c>
    </row>
    <row r="14" spans="1:7" ht="48" customHeight="1">
      <c r="A14" s="10" t="s">
        <v>37</v>
      </c>
      <c r="B14" s="3" t="s">
        <v>38</v>
      </c>
      <c r="C14" s="3"/>
      <c r="D14" s="3"/>
      <c r="E14" s="3"/>
      <c r="F14" s="3"/>
      <c r="G14" s="24">
        <f>G97</f>
        <v>26907.487000000005</v>
      </c>
    </row>
    <row r="15" spans="1:7" ht="15.75">
      <c r="A15" s="10" t="s">
        <v>8</v>
      </c>
      <c r="B15" s="3" t="s">
        <v>38</v>
      </c>
      <c r="C15" s="3" t="s">
        <v>23</v>
      </c>
      <c r="D15" s="3"/>
      <c r="E15" s="1"/>
      <c r="F15" s="1"/>
      <c r="G15" s="4">
        <f>G16+G20+G24+G28</f>
        <v>4599.776000000001</v>
      </c>
    </row>
    <row r="16" spans="1:7" ht="66" customHeight="1">
      <c r="A16" s="25" t="s">
        <v>63</v>
      </c>
      <c r="B16" s="1" t="s">
        <v>38</v>
      </c>
      <c r="C16" s="26" t="s">
        <v>23</v>
      </c>
      <c r="D16" s="26" t="s">
        <v>24</v>
      </c>
      <c r="E16" s="26"/>
      <c r="F16" s="26"/>
      <c r="G16" s="27">
        <f>SUM(G17)</f>
        <v>10</v>
      </c>
    </row>
    <row r="17" spans="1:7" ht="33" customHeight="1">
      <c r="A17" s="28" t="s">
        <v>33</v>
      </c>
      <c r="B17" s="1" t="s">
        <v>38</v>
      </c>
      <c r="C17" s="26" t="s">
        <v>23</v>
      </c>
      <c r="D17" s="26" t="s">
        <v>24</v>
      </c>
      <c r="E17" s="29" t="s">
        <v>64</v>
      </c>
      <c r="F17" s="29"/>
      <c r="G17" s="30">
        <f>SUM(G18)</f>
        <v>10</v>
      </c>
    </row>
    <row r="18" spans="1:7" ht="48" customHeight="1">
      <c r="A18" s="28" t="s">
        <v>65</v>
      </c>
      <c r="B18" s="1" t="s">
        <v>38</v>
      </c>
      <c r="C18" s="26" t="s">
        <v>23</v>
      </c>
      <c r="D18" s="26" t="s">
        <v>24</v>
      </c>
      <c r="E18" s="29" t="s">
        <v>66</v>
      </c>
      <c r="F18" s="29"/>
      <c r="G18" s="30">
        <f>SUM(G19)</f>
        <v>10</v>
      </c>
    </row>
    <row r="19" spans="1:7" ht="15.75">
      <c r="A19" s="28" t="s">
        <v>9</v>
      </c>
      <c r="B19" s="1" t="s">
        <v>38</v>
      </c>
      <c r="C19" s="26" t="s">
        <v>23</v>
      </c>
      <c r="D19" s="26" t="s">
        <v>24</v>
      </c>
      <c r="E19" s="29" t="s">
        <v>66</v>
      </c>
      <c r="F19" s="29" t="s">
        <v>32</v>
      </c>
      <c r="G19" s="30">
        <v>10</v>
      </c>
    </row>
    <row r="20" spans="1:9" s="14" customFormat="1" ht="66.75" customHeight="1">
      <c r="A20" s="31" t="s">
        <v>79</v>
      </c>
      <c r="B20" s="1" t="s">
        <v>38</v>
      </c>
      <c r="C20" s="29" t="s">
        <v>23</v>
      </c>
      <c r="D20" s="29" t="s">
        <v>25</v>
      </c>
      <c r="E20" s="29"/>
      <c r="F20" s="29"/>
      <c r="G20" s="30">
        <f>SUM(G21)</f>
        <v>4375.1</v>
      </c>
      <c r="H20" s="13"/>
      <c r="I20" s="13"/>
    </row>
    <row r="21" spans="1:9" s="14" customFormat="1" ht="31.5">
      <c r="A21" s="28" t="s">
        <v>33</v>
      </c>
      <c r="B21" s="1" t="s">
        <v>38</v>
      </c>
      <c r="C21" s="29" t="s">
        <v>23</v>
      </c>
      <c r="D21" s="29" t="s">
        <v>25</v>
      </c>
      <c r="E21" s="29" t="s">
        <v>64</v>
      </c>
      <c r="F21" s="29"/>
      <c r="G21" s="30">
        <f>G22</f>
        <v>4375.1</v>
      </c>
      <c r="H21" s="13"/>
      <c r="I21" s="13"/>
    </row>
    <row r="22" spans="1:7" ht="47.25">
      <c r="A22" s="28" t="s">
        <v>65</v>
      </c>
      <c r="B22" s="1" t="s">
        <v>38</v>
      </c>
      <c r="C22" s="29" t="s">
        <v>23</v>
      </c>
      <c r="D22" s="29" t="s">
        <v>25</v>
      </c>
      <c r="E22" s="29" t="s">
        <v>66</v>
      </c>
      <c r="F22" s="29"/>
      <c r="G22" s="30">
        <v>4375.1</v>
      </c>
    </row>
    <row r="23" spans="1:7" ht="15.75">
      <c r="A23" s="28" t="s">
        <v>9</v>
      </c>
      <c r="B23" s="1" t="s">
        <v>38</v>
      </c>
      <c r="C23" s="29" t="s">
        <v>23</v>
      </c>
      <c r="D23" s="29" t="s">
        <v>25</v>
      </c>
      <c r="E23" s="29" t="s">
        <v>66</v>
      </c>
      <c r="F23" s="29" t="s">
        <v>32</v>
      </c>
      <c r="G23" s="30">
        <v>40</v>
      </c>
    </row>
    <row r="24" spans="1:7" ht="47.25" customHeight="1">
      <c r="A24" s="32" t="s">
        <v>80</v>
      </c>
      <c r="B24" s="1" t="s">
        <v>38</v>
      </c>
      <c r="C24" s="33" t="s">
        <v>23</v>
      </c>
      <c r="D24" s="33" t="s">
        <v>81</v>
      </c>
      <c r="E24" s="33"/>
      <c r="F24" s="26"/>
      <c r="G24" s="27">
        <f>SUM(G25)</f>
        <v>40</v>
      </c>
    </row>
    <row r="25" spans="1:7" ht="31.5">
      <c r="A25" s="28" t="s">
        <v>33</v>
      </c>
      <c r="B25" s="1" t="s">
        <v>38</v>
      </c>
      <c r="C25" s="33" t="s">
        <v>23</v>
      </c>
      <c r="D25" s="33" t="s">
        <v>81</v>
      </c>
      <c r="E25" s="29" t="s">
        <v>64</v>
      </c>
      <c r="F25" s="29"/>
      <c r="G25" s="30">
        <f>SUM(G26)</f>
        <v>40</v>
      </c>
    </row>
    <row r="26" spans="1:7" ht="47.25">
      <c r="A26" s="28" t="s">
        <v>65</v>
      </c>
      <c r="B26" s="1" t="s">
        <v>38</v>
      </c>
      <c r="C26" s="33" t="s">
        <v>23</v>
      </c>
      <c r="D26" s="33" t="s">
        <v>81</v>
      </c>
      <c r="E26" s="29" t="s">
        <v>66</v>
      </c>
      <c r="F26" s="29"/>
      <c r="G26" s="30">
        <f>SUM(G27)</f>
        <v>40</v>
      </c>
    </row>
    <row r="27" spans="1:7" ht="15.75">
      <c r="A27" s="28" t="s">
        <v>9</v>
      </c>
      <c r="B27" s="1" t="s">
        <v>38</v>
      </c>
      <c r="C27" s="33" t="s">
        <v>23</v>
      </c>
      <c r="D27" s="33" t="s">
        <v>81</v>
      </c>
      <c r="E27" s="29" t="s">
        <v>66</v>
      </c>
      <c r="F27" s="29" t="s">
        <v>32</v>
      </c>
      <c r="G27" s="30">
        <v>40</v>
      </c>
    </row>
    <row r="28" spans="1:7" ht="15.75">
      <c r="A28" s="34" t="s">
        <v>82</v>
      </c>
      <c r="B28" s="1" t="s">
        <v>38</v>
      </c>
      <c r="C28" s="29" t="s">
        <v>23</v>
      </c>
      <c r="D28" s="29" t="s">
        <v>40</v>
      </c>
      <c r="E28" s="29"/>
      <c r="F28" s="29"/>
      <c r="G28" s="30">
        <f>SUM(G29)</f>
        <v>174.676</v>
      </c>
    </row>
    <row r="29" spans="1:7" ht="31.5">
      <c r="A29" s="28" t="s">
        <v>33</v>
      </c>
      <c r="B29" s="1" t="s">
        <v>38</v>
      </c>
      <c r="C29" s="29" t="s">
        <v>23</v>
      </c>
      <c r="D29" s="29" t="s">
        <v>40</v>
      </c>
      <c r="E29" s="29" t="s">
        <v>64</v>
      </c>
      <c r="F29" s="29"/>
      <c r="G29" s="30">
        <f>G30+G32+G35</f>
        <v>174.676</v>
      </c>
    </row>
    <row r="30" spans="1:7" ht="63">
      <c r="A30" s="28" t="s">
        <v>83</v>
      </c>
      <c r="B30" s="1" t="s">
        <v>38</v>
      </c>
      <c r="C30" s="29" t="s">
        <v>23</v>
      </c>
      <c r="D30" s="29" t="s">
        <v>40</v>
      </c>
      <c r="E30" s="29" t="s">
        <v>84</v>
      </c>
      <c r="F30" s="29"/>
      <c r="G30" s="30">
        <f>G31</f>
        <v>170</v>
      </c>
    </row>
    <row r="31" spans="1:7" ht="47.25">
      <c r="A31" s="35" t="s">
        <v>17</v>
      </c>
      <c r="B31" s="1" t="s">
        <v>38</v>
      </c>
      <c r="C31" s="29" t="s">
        <v>23</v>
      </c>
      <c r="D31" s="29" t="s">
        <v>40</v>
      </c>
      <c r="E31" s="29" t="s">
        <v>84</v>
      </c>
      <c r="F31" s="29" t="s">
        <v>39</v>
      </c>
      <c r="G31" s="30">
        <v>170</v>
      </c>
    </row>
    <row r="32" spans="1:7" ht="141.75">
      <c r="A32" s="36" t="s">
        <v>85</v>
      </c>
      <c r="B32" s="37" t="s">
        <v>38</v>
      </c>
      <c r="C32" s="37" t="s">
        <v>23</v>
      </c>
      <c r="D32" s="37" t="s">
        <v>40</v>
      </c>
      <c r="E32" s="37" t="s">
        <v>86</v>
      </c>
      <c r="F32" s="37"/>
      <c r="G32" s="38">
        <f>SUM(G33:G34)</f>
        <v>0.5760000000000001</v>
      </c>
    </row>
    <row r="33" spans="1:7" ht="31.5">
      <c r="A33" s="28" t="s">
        <v>87</v>
      </c>
      <c r="B33" s="37" t="s">
        <v>38</v>
      </c>
      <c r="C33" s="37" t="s">
        <v>23</v>
      </c>
      <c r="D33" s="37" t="s">
        <v>40</v>
      </c>
      <c r="E33" s="37" t="s">
        <v>86</v>
      </c>
      <c r="F33" s="37" t="s">
        <v>88</v>
      </c>
      <c r="G33" s="38">
        <v>0.403</v>
      </c>
    </row>
    <row r="34" spans="1:7" ht="63">
      <c r="A34" s="28" t="s">
        <v>89</v>
      </c>
      <c r="B34" s="37" t="s">
        <v>38</v>
      </c>
      <c r="C34" s="37" t="s">
        <v>23</v>
      </c>
      <c r="D34" s="37" t="s">
        <v>40</v>
      </c>
      <c r="E34" s="37" t="s">
        <v>86</v>
      </c>
      <c r="F34" s="37" t="s">
        <v>90</v>
      </c>
      <c r="G34" s="38">
        <v>0.173</v>
      </c>
    </row>
    <row r="35" spans="1:7" ht="63">
      <c r="A35" s="7" t="s">
        <v>41</v>
      </c>
      <c r="B35" s="1" t="s">
        <v>38</v>
      </c>
      <c r="C35" s="1" t="s">
        <v>23</v>
      </c>
      <c r="D35" s="1" t="s">
        <v>40</v>
      </c>
      <c r="E35" s="1" t="s">
        <v>91</v>
      </c>
      <c r="F35" s="1"/>
      <c r="G35" s="2">
        <f>SUM(G36)</f>
        <v>4.1</v>
      </c>
    </row>
    <row r="36" spans="1:7" ht="47.25">
      <c r="A36" s="7" t="s">
        <v>17</v>
      </c>
      <c r="B36" s="1" t="s">
        <v>38</v>
      </c>
      <c r="C36" s="1" t="s">
        <v>23</v>
      </c>
      <c r="D36" s="1" t="s">
        <v>40</v>
      </c>
      <c r="E36" s="1" t="s">
        <v>91</v>
      </c>
      <c r="F36" s="1" t="s">
        <v>39</v>
      </c>
      <c r="G36" s="2">
        <v>4.1</v>
      </c>
    </row>
    <row r="37" spans="1:7" ht="15.75">
      <c r="A37" s="39" t="s">
        <v>10</v>
      </c>
      <c r="B37" s="3" t="s">
        <v>38</v>
      </c>
      <c r="C37" s="3" t="s">
        <v>26</v>
      </c>
      <c r="D37" s="3"/>
      <c r="E37" s="3"/>
      <c r="F37" s="3"/>
      <c r="G37" s="4">
        <f>SUM(G38)</f>
        <v>301.31100000000004</v>
      </c>
    </row>
    <row r="38" spans="1:7" ht="15.75" customHeight="1">
      <c r="A38" s="36" t="s">
        <v>11</v>
      </c>
      <c r="B38" s="1" t="s">
        <v>38</v>
      </c>
      <c r="C38" s="37" t="s">
        <v>26</v>
      </c>
      <c r="D38" s="37" t="s">
        <v>24</v>
      </c>
      <c r="E38" s="37"/>
      <c r="F38" s="37"/>
      <c r="G38" s="2">
        <f>SUM(G39)</f>
        <v>301.31100000000004</v>
      </c>
    </row>
    <row r="39" spans="1:7" ht="31.5">
      <c r="A39" s="28" t="s">
        <v>33</v>
      </c>
      <c r="B39" s="1" t="s">
        <v>38</v>
      </c>
      <c r="C39" s="37" t="s">
        <v>26</v>
      </c>
      <c r="D39" s="37" t="s">
        <v>24</v>
      </c>
      <c r="E39" s="29" t="s">
        <v>64</v>
      </c>
      <c r="F39" s="37"/>
      <c r="G39" s="2">
        <f>SUM(G40)</f>
        <v>301.31100000000004</v>
      </c>
    </row>
    <row r="40" spans="1:7" ht="63">
      <c r="A40" s="36" t="s">
        <v>92</v>
      </c>
      <c r="B40" s="1" t="s">
        <v>38</v>
      </c>
      <c r="C40" s="37" t="s">
        <v>26</v>
      </c>
      <c r="D40" s="37" t="s">
        <v>24</v>
      </c>
      <c r="E40" s="37" t="s">
        <v>93</v>
      </c>
      <c r="F40" s="37"/>
      <c r="G40" s="2">
        <f>SUM(G41:G42)</f>
        <v>301.31100000000004</v>
      </c>
    </row>
    <row r="41" spans="1:7" ht="31.5">
      <c r="A41" s="28" t="s">
        <v>87</v>
      </c>
      <c r="B41" s="1" t="s">
        <v>38</v>
      </c>
      <c r="C41" s="37" t="s">
        <v>26</v>
      </c>
      <c r="D41" s="37" t="s">
        <v>24</v>
      </c>
      <c r="E41" s="37" t="s">
        <v>93</v>
      </c>
      <c r="F41" s="37" t="s">
        <v>88</v>
      </c>
      <c r="G41" s="38">
        <v>210.311</v>
      </c>
    </row>
    <row r="42" spans="1:7" ht="63">
      <c r="A42" s="28" t="s">
        <v>89</v>
      </c>
      <c r="B42" s="1" t="s">
        <v>38</v>
      </c>
      <c r="C42" s="37" t="s">
        <v>26</v>
      </c>
      <c r="D42" s="37" t="s">
        <v>24</v>
      </c>
      <c r="E42" s="37" t="s">
        <v>93</v>
      </c>
      <c r="F42" s="37" t="s">
        <v>90</v>
      </c>
      <c r="G42" s="38">
        <v>91</v>
      </c>
    </row>
    <row r="43" spans="1:7" ht="31.5">
      <c r="A43" s="39" t="s">
        <v>94</v>
      </c>
      <c r="B43" s="3" t="s">
        <v>38</v>
      </c>
      <c r="C43" s="51" t="s">
        <v>24</v>
      </c>
      <c r="D43" s="29"/>
      <c r="E43" s="40"/>
      <c r="F43" s="40"/>
      <c r="G43" s="41">
        <f>G44</f>
        <v>30</v>
      </c>
    </row>
    <row r="44" spans="1:7" ht="15.75">
      <c r="A44" s="36" t="s">
        <v>95</v>
      </c>
      <c r="B44" s="1" t="s">
        <v>38</v>
      </c>
      <c r="C44" s="29" t="s">
        <v>24</v>
      </c>
      <c r="D44" s="29" t="s">
        <v>57</v>
      </c>
      <c r="E44" s="29"/>
      <c r="F44" s="40"/>
      <c r="G44" s="38">
        <f>G45</f>
        <v>30</v>
      </c>
    </row>
    <row r="45" spans="1:7" ht="31.5">
      <c r="A45" s="28" t="s">
        <v>33</v>
      </c>
      <c r="B45" s="1" t="s">
        <v>38</v>
      </c>
      <c r="C45" s="29" t="s">
        <v>24</v>
      </c>
      <c r="D45" s="29" t="s">
        <v>57</v>
      </c>
      <c r="E45" s="29" t="s">
        <v>64</v>
      </c>
      <c r="F45" s="40"/>
      <c r="G45" s="38">
        <f>G46</f>
        <v>30</v>
      </c>
    </row>
    <row r="46" spans="1:7" ht="31.5">
      <c r="A46" s="36" t="s">
        <v>96</v>
      </c>
      <c r="B46" s="1" t="s">
        <v>38</v>
      </c>
      <c r="C46" s="29" t="s">
        <v>24</v>
      </c>
      <c r="D46" s="29" t="s">
        <v>57</v>
      </c>
      <c r="E46" s="40" t="s">
        <v>97</v>
      </c>
      <c r="F46" s="40"/>
      <c r="G46" s="38">
        <f>G47</f>
        <v>30</v>
      </c>
    </row>
    <row r="47" spans="1:7" ht="47.25">
      <c r="A47" s="36" t="s">
        <v>17</v>
      </c>
      <c r="B47" s="1" t="s">
        <v>38</v>
      </c>
      <c r="C47" s="29" t="s">
        <v>24</v>
      </c>
      <c r="D47" s="29" t="s">
        <v>57</v>
      </c>
      <c r="E47" s="40" t="s">
        <v>97</v>
      </c>
      <c r="F47" s="40">
        <v>244</v>
      </c>
      <c r="G47" s="38">
        <v>30</v>
      </c>
    </row>
    <row r="48" spans="1:7" ht="15.75">
      <c r="A48" s="9" t="s">
        <v>42</v>
      </c>
      <c r="B48" s="3" t="s">
        <v>38</v>
      </c>
      <c r="C48" s="5" t="s">
        <v>25</v>
      </c>
      <c r="D48" s="6"/>
      <c r="E48" s="6"/>
      <c r="F48" s="6"/>
      <c r="G48" s="4">
        <f>G49+G55</f>
        <v>8390.5</v>
      </c>
    </row>
    <row r="49" spans="1:7" ht="15.75">
      <c r="A49" s="36" t="s">
        <v>43</v>
      </c>
      <c r="B49" s="1" t="s">
        <v>38</v>
      </c>
      <c r="C49" s="29" t="s">
        <v>25</v>
      </c>
      <c r="D49" s="29" t="s">
        <v>28</v>
      </c>
      <c r="E49" s="40"/>
      <c r="F49" s="40"/>
      <c r="G49" s="2">
        <f>G50</f>
        <v>8210.5</v>
      </c>
    </row>
    <row r="50" spans="1:7" ht="30" customHeight="1">
      <c r="A50" s="36" t="s">
        <v>98</v>
      </c>
      <c r="B50" s="1" t="s">
        <v>38</v>
      </c>
      <c r="C50" s="29" t="s">
        <v>25</v>
      </c>
      <c r="D50" s="29" t="s">
        <v>28</v>
      </c>
      <c r="E50" s="40" t="s">
        <v>99</v>
      </c>
      <c r="F50" s="40"/>
      <c r="G50" s="2">
        <f>SUM(G51+G53)</f>
        <v>8210.5</v>
      </c>
    </row>
    <row r="51" spans="1:7" ht="31.5">
      <c r="A51" s="8" t="s">
        <v>60</v>
      </c>
      <c r="B51" s="1" t="s">
        <v>38</v>
      </c>
      <c r="C51" s="29" t="s">
        <v>25</v>
      </c>
      <c r="D51" s="29" t="s">
        <v>28</v>
      </c>
      <c r="E51" s="40" t="s">
        <v>100</v>
      </c>
      <c r="F51" s="40"/>
      <c r="G51" s="2">
        <f>SUM(G52)</f>
        <v>6776.5</v>
      </c>
    </row>
    <row r="52" spans="1:7" ht="47.25">
      <c r="A52" s="36" t="s">
        <v>17</v>
      </c>
      <c r="B52" s="1" t="s">
        <v>38</v>
      </c>
      <c r="C52" s="29" t="s">
        <v>25</v>
      </c>
      <c r="D52" s="29" t="s">
        <v>28</v>
      </c>
      <c r="E52" s="40" t="s">
        <v>100</v>
      </c>
      <c r="F52" s="40">
        <v>244</v>
      </c>
      <c r="G52" s="2">
        <v>6776.5</v>
      </c>
    </row>
    <row r="53" spans="1:7" ht="31.5">
      <c r="A53" s="8" t="s">
        <v>101</v>
      </c>
      <c r="B53" s="1" t="s">
        <v>38</v>
      </c>
      <c r="C53" s="6" t="s">
        <v>25</v>
      </c>
      <c r="D53" s="6" t="s">
        <v>28</v>
      </c>
      <c r="E53" s="40" t="s">
        <v>119</v>
      </c>
      <c r="F53" s="6"/>
      <c r="G53" s="2">
        <f>G54</f>
        <v>1434</v>
      </c>
    </row>
    <row r="54" spans="1:7" ht="36" customHeight="1">
      <c r="A54" s="8" t="s">
        <v>61</v>
      </c>
      <c r="B54" s="1" t="s">
        <v>38</v>
      </c>
      <c r="C54" s="6" t="s">
        <v>25</v>
      </c>
      <c r="D54" s="6" t="s">
        <v>28</v>
      </c>
      <c r="E54" s="40" t="s">
        <v>119</v>
      </c>
      <c r="F54" s="6">
        <v>244</v>
      </c>
      <c r="G54" s="2">
        <v>1434</v>
      </c>
    </row>
    <row r="55" spans="1:7" ht="31.5">
      <c r="A55" s="8" t="s">
        <v>59</v>
      </c>
      <c r="B55" s="1" t="s">
        <v>38</v>
      </c>
      <c r="C55" s="6" t="s">
        <v>25</v>
      </c>
      <c r="D55" s="6" t="s">
        <v>45</v>
      </c>
      <c r="E55" s="6"/>
      <c r="F55" s="6"/>
      <c r="G55" s="2">
        <f>SUM(G56)</f>
        <v>180</v>
      </c>
    </row>
    <row r="56" spans="1:7" ht="31.5">
      <c r="A56" s="28" t="s">
        <v>33</v>
      </c>
      <c r="B56" s="1" t="s">
        <v>38</v>
      </c>
      <c r="C56" s="6" t="s">
        <v>25</v>
      </c>
      <c r="D56" s="6" t="s">
        <v>45</v>
      </c>
      <c r="E56" s="6" t="s">
        <v>64</v>
      </c>
      <c r="F56" s="6"/>
      <c r="G56" s="2">
        <f>SUM(G58)</f>
        <v>180</v>
      </c>
    </row>
    <row r="57" spans="1:7" ht="34.5" customHeight="1">
      <c r="A57" s="8" t="s">
        <v>44</v>
      </c>
      <c r="B57" s="1" t="s">
        <v>38</v>
      </c>
      <c r="C57" s="6" t="s">
        <v>25</v>
      </c>
      <c r="D57" s="6" t="s">
        <v>45</v>
      </c>
      <c r="E57" s="6" t="s">
        <v>102</v>
      </c>
      <c r="F57" s="6"/>
      <c r="G57" s="2">
        <f>G58</f>
        <v>180</v>
      </c>
    </row>
    <row r="58" spans="1:7" ht="47.25">
      <c r="A58" s="8" t="s">
        <v>29</v>
      </c>
      <c r="B58" s="1" t="s">
        <v>38</v>
      </c>
      <c r="C58" s="6" t="s">
        <v>25</v>
      </c>
      <c r="D58" s="6" t="s">
        <v>45</v>
      </c>
      <c r="E58" s="6" t="s">
        <v>102</v>
      </c>
      <c r="F58" s="6">
        <v>244</v>
      </c>
      <c r="G58" s="2">
        <v>180</v>
      </c>
    </row>
    <row r="59" spans="1:7" ht="15.75">
      <c r="A59" s="9" t="s">
        <v>12</v>
      </c>
      <c r="B59" s="3" t="s">
        <v>38</v>
      </c>
      <c r="C59" s="5" t="s">
        <v>30</v>
      </c>
      <c r="D59" s="5"/>
      <c r="E59" s="5"/>
      <c r="F59" s="5"/>
      <c r="G59" s="4">
        <f>G60+G66+G76</f>
        <v>8270.800000000001</v>
      </c>
    </row>
    <row r="60" spans="1:7" ht="15.75">
      <c r="A60" s="8" t="s">
        <v>46</v>
      </c>
      <c r="B60" s="1" t="s">
        <v>38</v>
      </c>
      <c r="C60" s="6" t="s">
        <v>30</v>
      </c>
      <c r="D60" s="6" t="s">
        <v>23</v>
      </c>
      <c r="E60" s="6"/>
      <c r="F60" s="6"/>
      <c r="G60" s="2">
        <f>G61+G64</f>
        <v>475.6</v>
      </c>
    </row>
    <row r="61" spans="1:7" ht="31.5">
      <c r="A61" s="28" t="s">
        <v>33</v>
      </c>
      <c r="B61" s="1" t="s">
        <v>38</v>
      </c>
      <c r="C61" s="6" t="s">
        <v>30</v>
      </c>
      <c r="D61" s="6" t="s">
        <v>23</v>
      </c>
      <c r="E61" s="6" t="s">
        <v>64</v>
      </c>
      <c r="F61" s="6"/>
      <c r="G61" s="2">
        <f>G62</f>
        <v>50</v>
      </c>
    </row>
    <row r="62" spans="1:7" ht="20.25" customHeight="1">
      <c r="A62" s="8" t="s">
        <v>104</v>
      </c>
      <c r="B62" s="1" t="s">
        <v>38</v>
      </c>
      <c r="C62" s="6" t="s">
        <v>30</v>
      </c>
      <c r="D62" s="6" t="s">
        <v>23</v>
      </c>
      <c r="E62" s="6" t="s">
        <v>103</v>
      </c>
      <c r="F62" s="6"/>
      <c r="G62" s="2">
        <f>G63</f>
        <v>50</v>
      </c>
    </row>
    <row r="63" spans="1:7" ht="47.25">
      <c r="A63" s="8" t="s">
        <v>29</v>
      </c>
      <c r="B63" s="1" t="s">
        <v>38</v>
      </c>
      <c r="C63" s="6" t="s">
        <v>30</v>
      </c>
      <c r="D63" s="6" t="s">
        <v>23</v>
      </c>
      <c r="E63" s="6" t="s">
        <v>103</v>
      </c>
      <c r="F63" s="6" t="s">
        <v>39</v>
      </c>
      <c r="G63" s="2">
        <v>50</v>
      </c>
    </row>
    <row r="64" spans="1:7" ht="78.75">
      <c r="A64" s="8" t="s">
        <v>105</v>
      </c>
      <c r="B64" s="1" t="s">
        <v>38</v>
      </c>
      <c r="C64" s="6" t="s">
        <v>30</v>
      </c>
      <c r="D64" s="6" t="s">
        <v>23</v>
      </c>
      <c r="E64" s="6" t="s">
        <v>106</v>
      </c>
      <c r="F64" s="6"/>
      <c r="G64" s="2">
        <f>G65</f>
        <v>425.6</v>
      </c>
    </row>
    <row r="65" spans="1:7" ht="63">
      <c r="A65" s="8" t="s">
        <v>47</v>
      </c>
      <c r="B65" s="1" t="s">
        <v>38</v>
      </c>
      <c r="C65" s="6" t="s">
        <v>30</v>
      </c>
      <c r="D65" s="6" t="s">
        <v>23</v>
      </c>
      <c r="E65" s="6" t="s">
        <v>106</v>
      </c>
      <c r="F65" s="6" t="s">
        <v>50</v>
      </c>
      <c r="G65" s="2">
        <v>425.6</v>
      </c>
    </row>
    <row r="66" spans="1:7" ht="15.75">
      <c r="A66" s="8" t="s">
        <v>13</v>
      </c>
      <c r="B66" s="1" t="s">
        <v>38</v>
      </c>
      <c r="C66" s="6" t="s">
        <v>30</v>
      </c>
      <c r="D66" s="6" t="s">
        <v>24</v>
      </c>
      <c r="E66" s="6"/>
      <c r="F66" s="6"/>
      <c r="G66" s="2">
        <f>SUM(G67)</f>
        <v>6945.200000000001</v>
      </c>
    </row>
    <row r="67" spans="1:7" ht="78.75">
      <c r="A67" s="36" t="s">
        <v>109</v>
      </c>
      <c r="B67" s="1" t="s">
        <v>38</v>
      </c>
      <c r="C67" s="29" t="s">
        <v>30</v>
      </c>
      <c r="D67" s="29" t="s">
        <v>24</v>
      </c>
      <c r="E67" s="40" t="s">
        <v>107</v>
      </c>
      <c r="F67" s="6"/>
      <c r="G67" s="2">
        <f>G68+G70+G72+G74</f>
        <v>6945.200000000001</v>
      </c>
    </row>
    <row r="68" spans="1:7" ht="15.75">
      <c r="A68" s="36" t="s">
        <v>14</v>
      </c>
      <c r="B68" s="1" t="s">
        <v>38</v>
      </c>
      <c r="C68" s="29" t="s">
        <v>30</v>
      </c>
      <c r="D68" s="29" t="s">
        <v>24</v>
      </c>
      <c r="E68" s="40" t="s">
        <v>108</v>
      </c>
      <c r="F68" s="6"/>
      <c r="G68" s="2">
        <f>SUM(G69)</f>
        <v>1690.8</v>
      </c>
    </row>
    <row r="69" spans="1:7" ht="47.25">
      <c r="A69" s="36" t="s">
        <v>17</v>
      </c>
      <c r="B69" s="1" t="s">
        <v>38</v>
      </c>
      <c r="C69" s="29" t="s">
        <v>30</v>
      </c>
      <c r="D69" s="29" t="s">
        <v>24</v>
      </c>
      <c r="E69" s="40" t="s">
        <v>108</v>
      </c>
      <c r="F69" s="6">
        <v>244</v>
      </c>
      <c r="G69" s="2">
        <v>1690.8</v>
      </c>
    </row>
    <row r="70" spans="1:7" ht="31.5">
      <c r="A70" s="8" t="s">
        <v>15</v>
      </c>
      <c r="B70" s="1" t="s">
        <v>38</v>
      </c>
      <c r="C70" s="6" t="s">
        <v>30</v>
      </c>
      <c r="D70" s="6" t="s">
        <v>24</v>
      </c>
      <c r="E70" s="6" t="s">
        <v>110</v>
      </c>
      <c r="F70" s="6"/>
      <c r="G70" s="2">
        <f>SUM(G71)</f>
        <v>260</v>
      </c>
    </row>
    <row r="71" spans="1:7" ht="47.25">
      <c r="A71" s="7" t="s">
        <v>17</v>
      </c>
      <c r="B71" s="1" t="s">
        <v>38</v>
      </c>
      <c r="C71" s="6" t="s">
        <v>30</v>
      </c>
      <c r="D71" s="6" t="s">
        <v>24</v>
      </c>
      <c r="E71" s="6" t="s">
        <v>110</v>
      </c>
      <c r="F71" s="6">
        <v>244</v>
      </c>
      <c r="G71" s="2">
        <v>260</v>
      </c>
    </row>
    <row r="72" spans="1:7" ht="31.5">
      <c r="A72" s="7" t="s">
        <v>48</v>
      </c>
      <c r="B72" s="1" t="s">
        <v>38</v>
      </c>
      <c r="C72" s="6" t="s">
        <v>30</v>
      </c>
      <c r="D72" s="6" t="s">
        <v>24</v>
      </c>
      <c r="E72" s="6" t="s">
        <v>111</v>
      </c>
      <c r="F72" s="6"/>
      <c r="G72" s="2">
        <f>G73</f>
        <v>202.8</v>
      </c>
    </row>
    <row r="73" spans="1:7" ht="47.25">
      <c r="A73" s="7" t="s">
        <v>17</v>
      </c>
      <c r="B73" s="1" t="s">
        <v>38</v>
      </c>
      <c r="C73" s="6" t="s">
        <v>30</v>
      </c>
      <c r="D73" s="6" t="s">
        <v>24</v>
      </c>
      <c r="E73" s="6" t="s">
        <v>111</v>
      </c>
      <c r="F73" s="6" t="s">
        <v>39</v>
      </c>
      <c r="G73" s="2">
        <v>202.8</v>
      </c>
    </row>
    <row r="74" spans="1:7" ht="31.5">
      <c r="A74" s="8" t="s">
        <v>16</v>
      </c>
      <c r="B74" s="1" t="s">
        <v>38</v>
      </c>
      <c r="C74" s="6" t="s">
        <v>30</v>
      </c>
      <c r="D74" s="6" t="s">
        <v>24</v>
      </c>
      <c r="E74" s="6" t="s">
        <v>112</v>
      </c>
      <c r="F74" s="6"/>
      <c r="G74" s="2">
        <f>SUM(G75)</f>
        <v>4791.6</v>
      </c>
    </row>
    <row r="75" spans="1:7" ht="47.25">
      <c r="A75" s="7" t="s">
        <v>17</v>
      </c>
      <c r="B75" s="1" t="s">
        <v>38</v>
      </c>
      <c r="C75" s="6" t="s">
        <v>30</v>
      </c>
      <c r="D75" s="6" t="s">
        <v>24</v>
      </c>
      <c r="E75" s="6" t="s">
        <v>112</v>
      </c>
      <c r="F75" s="6">
        <v>244</v>
      </c>
      <c r="G75" s="2">
        <v>4791.6</v>
      </c>
    </row>
    <row r="76" spans="1:7" ht="31.5">
      <c r="A76" s="7" t="s">
        <v>49</v>
      </c>
      <c r="B76" s="1" t="s">
        <v>38</v>
      </c>
      <c r="C76" s="6" t="s">
        <v>30</v>
      </c>
      <c r="D76" s="6" t="s">
        <v>30</v>
      </c>
      <c r="E76" s="6"/>
      <c r="F76" s="6"/>
      <c r="G76" s="2">
        <f>G77</f>
        <v>850</v>
      </c>
    </row>
    <row r="77" spans="1:7" ht="79.5" customHeight="1">
      <c r="A77" s="7" t="s">
        <v>114</v>
      </c>
      <c r="B77" s="1" t="s">
        <v>38</v>
      </c>
      <c r="C77" s="6" t="s">
        <v>30</v>
      </c>
      <c r="D77" s="6" t="s">
        <v>30</v>
      </c>
      <c r="E77" s="6" t="s">
        <v>113</v>
      </c>
      <c r="F77" s="6"/>
      <c r="G77" s="2">
        <f>G78</f>
        <v>850</v>
      </c>
    </row>
    <row r="78" spans="1:7" ht="47.25">
      <c r="A78" s="7" t="s">
        <v>17</v>
      </c>
      <c r="B78" s="1" t="s">
        <v>38</v>
      </c>
      <c r="C78" s="6" t="s">
        <v>30</v>
      </c>
      <c r="D78" s="6" t="s">
        <v>30</v>
      </c>
      <c r="E78" s="6" t="s">
        <v>113</v>
      </c>
      <c r="F78" s="6" t="s">
        <v>39</v>
      </c>
      <c r="G78" s="2">
        <v>850</v>
      </c>
    </row>
    <row r="79" spans="1:7" ht="15.75">
      <c r="A79" s="10" t="s">
        <v>18</v>
      </c>
      <c r="B79" s="3" t="s">
        <v>38</v>
      </c>
      <c r="C79" s="3" t="s">
        <v>31</v>
      </c>
      <c r="D79" s="3"/>
      <c r="E79" s="3"/>
      <c r="F79" s="3"/>
      <c r="G79" s="4">
        <f>SUM(G80)</f>
        <v>5198.7</v>
      </c>
    </row>
    <row r="80" spans="1:7" ht="15.75">
      <c r="A80" s="7" t="s">
        <v>19</v>
      </c>
      <c r="B80" s="1" t="s">
        <v>38</v>
      </c>
      <c r="C80" s="1" t="s">
        <v>31</v>
      </c>
      <c r="D80" s="1" t="s">
        <v>23</v>
      </c>
      <c r="E80" s="1"/>
      <c r="F80" s="1"/>
      <c r="G80" s="2">
        <f>SUM(G81)</f>
        <v>5198.7</v>
      </c>
    </row>
    <row r="81" spans="1:7" ht="31.5">
      <c r="A81" s="28" t="s">
        <v>33</v>
      </c>
      <c r="B81" s="1" t="s">
        <v>38</v>
      </c>
      <c r="C81" s="29" t="s">
        <v>31</v>
      </c>
      <c r="D81" s="29" t="s">
        <v>23</v>
      </c>
      <c r="E81" s="29" t="s">
        <v>64</v>
      </c>
      <c r="F81" s="6"/>
      <c r="G81" s="2">
        <f>SUM(G83)</f>
        <v>5198.7</v>
      </c>
    </row>
    <row r="82" spans="1:7" ht="47.25">
      <c r="A82" s="42" t="s">
        <v>65</v>
      </c>
      <c r="B82" s="1" t="s">
        <v>38</v>
      </c>
      <c r="C82" s="29" t="s">
        <v>31</v>
      </c>
      <c r="D82" s="29" t="s">
        <v>23</v>
      </c>
      <c r="E82" s="43" t="s">
        <v>66</v>
      </c>
      <c r="F82" s="6"/>
      <c r="G82" s="2">
        <f>G83</f>
        <v>5198.7</v>
      </c>
    </row>
    <row r="83" spans="1:7" ht="15.75">
      <c r="A83" s="7" t="s">
        <v>9</v>
      </c>
      <c r="B83" s="1" t="s">
        <v>38</v>
      </c>
      <c r="C83" s="37" t="s">
        <v>31</v>
      </c>
      <c r="D83" s="37" t="s">
        <v>23</v>
      </c>
      <c r="E83" s="37" t="s">
        <v>66</v>
      </c>
      <c r="F83" s="6" t="s">
        <v>32</v>
      </c>
      <c r="G83" s="2">
        <v>5198.7</v>
      </c>
    </row>
    <row r="84" spans="1:7" ht="15.75">
      <c r="A84" s="10" t="s">
        <v>51</v>
      </c>
      <c r="B84" s="3" t="s">
        <v>38</v>
      </c>
      <c r="C84" s="3" t="s">
        <v>57</v>
      </c>
      <c r="D84" s="3"/>
      <c r="E84" s="5"/>
      <c r="F84" s="5"/>
      <c r="G84" s="11">
        <f>G85</f>
        <v>86.4</v>
      </c>
    </row>
    <row r="85" spans="1:7" ht="15.75">
      <c r="A85" s="36" t="s">
        <v>52</v>
      </c>
      <c r="B85" s="1" t="s">
        <v>38</v>
      </c>
      <c r="C85" s="29" t="s">
        <v>57</v>
      </c>
      <c r="D85" s="29" t="s">
        <v>23</v>
      </c>
      <c r="E85" s="40"/>
      <c r="F85" s="40"/>
      <c r="G85" s="12">
        <f>G86</f>
        <v>86.4</v>
      </c>
    </row>
    <row r="86" spans="1:7" ht="31.5">
      <c r="A86" s="28" t="s">
        <v>33</v>
      </c>
      <c r="B86" s="1" t="s">
        <v>38</v>
      </c>
      <c r="C86" s="29" t="s">
        <v>57</v>
      </c>
      <c r="D86" s="29" t="s">
        <v>23</v>
      </c>
      <c r="E86" s="29" t="s">
        <v>64</v>
      </c>
      <c r="F86" s="40"/>
      <c r="G86" s="12">
        <f>G88</f>
        <v>86.4</v>
      </c>
    </row>
    <row r="87" spans="1:7" ht="31.5">
      <c r="A87" s="36" t="s">
        <v>115</v>
      </c>
      <c r="B87" s="1" t="s">
        <v>38</v>
      </c>
      <c r="C87" s="29" t="s">
        <v>57</v>
      </c>
      <c r="D87" s="29" t="s">
        <v>23</v>
      </c>
      <c r="E87" s="40" t="s">
        <v>116</v>
      </c>
      <c r="F87" s="40"/>
      <c r="G87" s="12">
        <f>G88</f>
        <v>86.4</v>
      </c>
    </row>
    <row r="88" spans="1:7" ht="21.75" customHeight="1">
      <c r="A88" s="36" t="s">
        <v>53</v>
      </c>
      <c r="B88" s="1" t="s">
        <v>38</v>
      </c>
      <c r="C88" s="29" t="s">
        <v>57</v>
      </c>
      <c r="D88" s="29" t="s">
        <v>23</v>
      </c>
      <c r="E88" s="40" t="s">
        <v>116</v>
      </c>
      <c r="F88" s="40">
        <v>312</v>
      </c>
      <c r="G88" s="12">
        <v>86.4</v>
      </c>
    </row>
    <row r="89" spans="1:7" ht="15.75">
      <c r="A89" s="10" t="s">
        <v>54</v>
      </c>
      <c r="B89" s="3" t="s">
        <v>38</v>
      </c>
      <c r="C89" s="3" t="s">
        <v>58</v>
      </c>
      <c r="D89" s="3"/>
      <c r="E89" s="5"/>
      <c r="F89" s="5"/>
      <c r="G89" s="11">
        <f>G90</f>
        <v>30</v>
      </c>
    </row>
    <row r="90" spans="1:7" ht="31.5">
      <c r="A90" s="7" t="s">
        <v>55</v>
      </c>
      <c r="B90" s="1" t="s">
        <v>38</v>
      </c>
      <c r="C90" s="1" t="s">
        <v>58</v>
      </c>
      <c r="D90" s="1" t="s">
        <v>30</v>
      </c>
      <c r="E90" s="6"/>
      <c r="F90" s="6"/>
      <c r="G90" s="12">
        <f>G92</f>
        <v>30</v>
      </c>
    </row>
    <row r="91" spans="1:7" ht="31.5">
      <c r="A91" s="28" t="s">
        <v>33</v>
      </c>
      <c r="B91" s="1" t="s">
        <v>38</v>
      </c>
      <c r="C91" s="29" t="s">
        <v>57</v>
      </c>
      <c r="D91" s="29" t="s">
        <v>23</v>
      </c>
      <c r="E91" s="29" t="s">
        <v>64</v>
      </c>
      <c r="F91" s="40"/>
      <c r="G91" s="12">
        <f>G92</f>
        <v>30</v>
      </c>
    </row>
    <row r="92" spans="1:7" ht="31.5">
      <c r="A92" s="7" t="s">
        <v>56</v>
      </c>
      <c r="B92" s="1" t="s">
        <v>38</v>
      </c>
      <c r="C92" s="1" t="s">
        <v>58</v>
      </c>
      <c r="D92" s="1" t="s">
        <v>30</v>
      </c>
      <c r="E92" s="40" t="s">
        <v>117</v>
      </c>
      <c r="F92" s="6"/>
      <c r="G92" s="12">
        <f>G93</f>
        <v>30</v>
      </c>
    </row>
    <row r="93" spans="1:7" ht="47.25">
      <c r="A93" s="7" t="s">
        <v>17</v>
      </c>
      <c r="B93" s="1" t="s">
        <v>38</v>
      </c>
      <c r="C93" s="1" t="s">
        <v>58</v>
      </c>
      <c r="D93" s="1" t="s">
        <v>30</v>
      </c>
      <c r="E93" s="40" t="s">
        <v>117</v>
      </c>
      <c r="F93" s="6" t="s">
        <v>39</v>
      </c>
      <c r="G93" s="12">
        <v>30</v>
      </c>
    </row>
    <row r="94" spans="1:7" ht="15.75" hidden="1">
      <c r="A94" s="7"/>
      <c r="B94" s="1"/>
      <c r="C94" s="1"/>
      <c r="D94" s="1"/>
      <c r="E94" s="6"/>
      <c r="F94" s="6"/>
      <c r="G94" s="2"/>
    </row>
    <row r="95" spans="1:7" ht="15.75" hidden="1">
      <c r="A95" s="7"/>
      <c r="B95" s="1"/>
      <c r="C95" s="1"/>
      <c r="D95" s="1"/>
      <c r="E95" s="6"/>
      <c r="F95" s="6"/>
      <c r="G95" s="2"/>
    </row>
    <row r="96" spans="1:7" ht="15.75" hidden="1">
      <c r="A96" s="7"/>
      <c r="B96" s="1"/>
      <c r="C96" s="1"/>
      <c r="D96" s="1"/>
      <c r="E96" s="6"/>
      <c r="F96" s="6"/>
      <c r="G96" s="2"/>
    </row>
    <row r="97" spans="1:7" ht="15.75">
      <c r="A97" s="10" t="s">
        <v>20</v>
      </c>
      <c r="B97" s="3"/>
      <c r="C97" s="3"/>
      <c r="D97" s="3"/>
      <c r="E97" s="3"/>
      <c r="F97" s="3"/>
      <c r="G97" s="24">
        <f>G15+G37+G48+G59+G84+G79+G89+G43</f>
        <v>26907.487000000005</v>
      </c>
    </row>
    <row r="98" ht="15.75">
      <c r="A98" s="15"/>
    </row>
    <row r="99" spans="1:10" ht="15.75">
      <c r="A99" s="15"/>
      <c r="E99" s="56" t="s">
        <v>67</v>
      </c>
      <c r="F99" s="56"/>
      <c r="G99" s="45">
        <f>301.311+4.1+0.576+2224.1</f>
        <v>2530.087</v>
      </c>
      <c r="H99" s="14"/>
      <c r="I99" s="14"/>
      <c r="J99" s="14"/>
    </row>
    <row r="100" spans="1:10" ht="15.75">
      <c r="A100" s="15"/>
      <c r="E100" s="52" t="s">
        <v>68</v>
      </c>
      <c r="F100" s="52"/>
      <c r="G100" s="45">
        <v>17600.9</v>
      </c>
      <c r="H100" s="14"/>
      <c r="I100" s="14"/>
      <c r="J100" s="14"/>
    </row>
    <row r="101" spans="1:10" ht="15.75">
      <c r="A101" s="15"/>
      <c r="E101" s="52" t="s">
        <v>69</v>
      </c>
      <c r="F101" s="52"/>
      <c r="G101" s="45"/>
      <c r="H101" s="14"/>
      <c r="I101" s="14"/>
      <c r="J101" s="14"/>
    </row>
    <row r="102" spans="1:10" ht="15.75">
      <c r="A102" s="15"/>
      <c r="E102" s="52" t="s">
        <v>70</v>
      </c>
      <c r="F102" s="52"/>
      <c r="G102" s="45"/>
      <c r="H102" s="14"/>
      <c r="I102" s="14"/>
      <c r="J102" s="14"/>
    </row>
    <row r="103" spans="1:10" ht="15.75">
      <c r="A103" s="15"/>
      <c r="E103" s="52" t="s">
        <v>71</v>
      </c>
      <c r="F103" s="52"/>
      <c r="G103" s="45"/>
      <c r="H103" s="14"/>
      <c r="I103" s="14"/>
      <c r="J103" s="14"/>
    </row>
    <row r="104" spans="1:10" ht="15.75">
      <c r="A104" s="15"/>
      <c r="E104" s="52" t="s">
        <v>72</v>
      </c>
      <c r="F104" s="52"/>
      <c r="G104" s="45">
        <v>6776.5</v>
      </c>
      <c r="H104" s="14"/>
      <c r="I104" s="14"/>
      <c r="J104" s="14"/>
    </row>
    <row r="105" spans="1:10" ht="15.75">
      <c r="A105" s="15"/>
      <c r="E105" s="52" t="s">
        <v>73</v>
      </c>
      <c r="F105" s="52"/>
      <c r="G105" s="45">
        <v>0</v>
      </c>
      <c r="H105" s="14"/>
      <c r="I105" s="14"/>
      <c r="J105" s="14"/>
    </row>
    <row r="106" spans="1:10" ht="24" customHeight="1">
      <c r="A106" s="15"/>
      <c r="E106" s="52" t="s">
        <v>74</v>
      </c>
      <c r="F106" s="52"/>
      <c r="G106" s="45"/>
      <c r="H106" s="14"/>
      <c r="I106" s="14"/>
      <c r="J106" s="14"/>
    </row>
    <row r="107" spans="1:10" ht="15.75">
      <c r="A107" s="15"/>
      <c r="E107" s="52" t="s">
        <v>75</v>
      </c>
      <c r="F107" s="52"/>
      <c r="G107" s="46">
        <f>SUM(G99:G105)</f>
        <v>26907.487</v>
      </c>
      <c r="H107" s="56" t="s">
        <v>76</v>
      </c>
      <c r="I107" s="56"/>
      <c r="J107" s="46">
        <f>G107</f>
        <v>26907.487</v>
      </c>
    </row>
    <row r="108" spans="1:10" ht="15.75">
      <c r="A108" s="15"/>
      <c r="E108" s="56" t="s">
        <v>77</v>
      </c>
      <c r="F108" s="56"/>
      <c r="G108" s="45">
        <f>G105+G101+G102+G106</f>
        <v>0</v>
      </c>
      <c r="H108" s="56" t="s">
        <v>78</v>
      </c>
      <c r="I108" s="56"/>
      <c r="J108" s="45">
        <f>J107-G97</f>
        <v>0</v>
      </c>
    </row>
    <row r="109" spans="1:10" ht="15.75">
      <c r="A109" s="15"/>
      <c r="E109" s="47"/>
      <c r="F109" s="47"/>
      <c r="G109" s="48"/>
      <c r="H109" s="49"/>
      <c r="I109" s="49"/>
      <c r="J109" s="49"/>
    </row>
    <row r="110" spans="1:10" ht="15.75">
      <c r="A110" s="15"/>
      <c r="E110" s="47"/>
      <c r="F110" s="47"/>
      <c r="G110" s="48"/>
      <c r="H110" s="49"/>
      <c r="I110" s="49"/>
      <c r="J110" s="49"/>
    </row>
    <row r="111" ht="15.75">
      <c r="A111" s="15"/>
    </row>
    <row r="112" ht="15.75">
      <c r="A112" s="15"/>
    </row>
    <row r="113" ht="15.75">
      <c r="A113" s="15"/>
    </row>
    <row r="114" ht="15.75">
      <c r="A114" s="15"/>
    </row>
    <row r="115" ht="15.75">
      <c r="A115" s="15"/>
    </row>
    <row r="116" ht="15.75">
      <c r="A116" s="15"/>
    </row>
    <row r="117" ht="15.75">
      <c r="A117" s="15"/>
    </row>
    <row r="118" ht="15.75">
      <c r="A118" s="15"/>
    </row>
    <row r="119" ht="15.75">
      <c r="A119" s="15"/>
    </row>
    <row r="120" ht="15.75">
      <c r="A120" s="15"/>
    </row>
    <row r="121" ht="15.75">
      <c r="A121" s="15"/>
    </row>
    <row r="122" ht="15.75">
      <c r="A122" s="15"/>
    </row>
    <row r="123" ht="15.75">
      <c r="A123" s="15"/>
    </row>
    <row r="124" ht="15.75">
      <c r="A124" s="15"/>
    </row>
    <row r="125" ht="15.75">
      <c r="A125" s="15"/>
    </row>
    <row r="126" ht="15.75">
      <c r="A126" s="15"/>
    </row>
    <row r="127" ht="15.75">
      <c r="A127" s="15"/>
    </row>
  </sheetData>
  <sheetProtection/>
  <mergeCells count="22">
    <mergeCell ref="H107:I107"/>
    <mergeCell ref="H108:I108"/>
    <mergeCell ref="D6:G6"/>
    <mergeCell ref="D7:G7"/>
    <mergeCell ref="D1:G1"/>
    <mergeCell ref="D2:G2"/>
    <mergeCell ref="D3:G3"/>
    <mergeCell ref="D4:G4"/>
    <mergeCell ref="D5:G5"/>
    <mergeCell ref="E103:F103"/>
    <mergeCell ref="E104:F104"/>
    <mergeCell ref="E105:F105"/>
    <mergeCell ref="E106:F106"/>
    <mergeCell ref="E107:F107"/>
    <mergeCell ref="E102:F102"/>
    <mergeCell ref="E108:F108"/>
    <mergeCell ref="E101:F101"/>
    <mergeCell ref="A9:G9"/>
    <mergeCell ref="A10:G10"/>
    <mergeCell ref="F11:G11"/>
    <mergeCell ref="E99:F99"/>
    <mergeCell ref="E100:F100"/>
  </mergeCells>
  <printOptions/>
  <pageMargins left="0.5905511811023623" right="0.3937007874015748" top="0.6299212598425197" bottom="0.5511811023622047" header="0.31496062992125984" footer="0.31496062992125984"/>
  <pageSetup fitToHeight="0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2016-01-14T13:38:12Z</dcterms:modified>
  <cp:category/>
  <cp:version/>
  <cp:contentType/>
  <cp:contentStatus/>
</cp:coreProperties>
</file>